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59" name="ID_D7FBA04E26BB487E937199FCD0B03004" descr="luckbaby娃娃"/>
        <xdr:cNvPicPr/>
      </xdr:nvPicPr>
      <xdr:blipFill>
        <a:blip r:embed="rId1"/>
        <a:stretch>
          <a:fillRect/>
        </a:stretch>
      </xdr:blipFill>
      <xdr:spPr>
        <a:xfrm>
          <a:off x="0" y="0"/>
          <a:ext cx="5156200" cy="8128000"/>
        </a:xfrm>
        <a:prstGeom prst="rect">
          <a:avLst/>
        </a:prstGeom>
      </xdr:spPr>
    </xdr:pic>
  </etc:cellImage>
  <etc:cellImage>
    <xdr:pic>
      <xdr:nvPicPr>
        <xdr:cNvPr id="60" name="ID_64039525FE734E889C0D975C062B3D19" descr="针推娃娃"/>
        <xdr:cNvPicPr/>
      </xdr:nvPicPr>
      <xdr:blipFill>
        <a:blip r:embed="rId2"/>
        <a:stretch>
          <a:fillRect/>
        </a:stretch>
      </xdr:blipFill>
      <xdr:spPr>
        <a:xfrm>
          <a:off x="0" y="0"/>
          <a:ext cx="6751320" cy="10058400"/>
        </a:xfrm>
        <a:prstGeom prst="rect">
          <a:avLst/>
        </a:prstGeom>
      </xdr:spPr>
    </xdr:pic>
  </etc:cellImage>
  <etc:cellImage>
    <xdr:pic>
      <xdr:nvPicPr>
        <xdr:cNvPr id="61" name="ID_BF76732CA3D140F9B944AB1D3F408980" descr="系统图片"/>
        <xdr:cNvPicPr/>
      </xdr:nvPicPr>
      <xdr:blipFill>
        <a:blip r:embed="rId3"/>
        <a:stretch>
          <a:fillRect/>
        </a:stretch>
      </xdr:blipFill>
      <xdr:spPr>
        <a:xfrm>
          <a:off x="0" y="0"/>
          <a:ext cx="10058400" cy="5657215"/>
        </a:xfrm>
        <a:prstGeom prst="rect">
          <a:avLst/>
        </a:prstGeom>
      </xdr:spPr>
    </xdr:pic>
  </etc:cellImage>
  <etc:cellImage>
    <xdr:pic>
      <xdr:nvPicPr>
        <xdr:cNvPr id="2" name="ID_66784DBCF8E34C6FB2D70434C89D3FA7" descr="微信图片_20260327150034_182_133"/>
        <xdr:cNvPicPr>
          <a:picLocks noChangeAspect="1"/>
        </xdr:cNvPicPr>
      </xdr:nvPicPr>
      <xdr:blipFill>
        <a:blip r:embed="rId4"/>
        <a:stretch>
          <a:fillRect/>
        </a:stretch>
      </xdr:blipFill>
      <xdr:spPr>
        <a:xfrm>
          <a:off x="11462385" y="46168310"/>
          <a:ext cx="10067290" cy="10064750"/>
        </a:xfrm>
        <a:prstGeom prst="rect">
          <a:avLst/>
        </a:prstGeom>
      </xdr:spPr>
    </xdr:pic>
  </etc:cellImage>
  <etc:cellImage>
    <xdr:pic>
      <xdr:nvPicPr>
        <xdr:cNvPr id="21" name="ID_D1304D78AC1F4DB6AF4EBC5E9175AE76" descr="微信图片_20260327150035_183_133"/>
        <xdr:cNvPicPr>
          <a:picLocks noChangeAspect="1"/>
        </xdr:cNvPicPr>
      </xdr:nvPicPr>
      <xdr:blipFill>
        <a:blip r:embed="rId5"/>
        <a:srcRect l="1150" t="21439" b="27273"/>
        <a:stretch>
          <a:fillRect/>
        </a:stretch>
      </xdr:blipFill>
      <xdr:spPr>
        <a:xfrm>
          <a:off x="11515725" y="49607470"/>
          <a:ext cx="4589145" cy="5162550"/>
        </a:xfrm>
        <a:prstGeom prst="rect">
          <a:avLst/>
        </a:prstGeom>
      </xdr:spPr>
    </xdr:pic>
  </etc:cellImage>
  <etc:cellImage>
    <xdr:pic>
      <xdr:nvPicPr>
        <xdr:cNvPr id="8" name="ID_95AAD51EF3894D058B97F85F4A419C51" descr="7c6cab95-da46-41fb-995c-526f41d702f7"/>
        <xdr:cNvPicPr>
          <a:picLocks noChangeAspect="1"/>
        </xdr:cNvPicPr>
      </xdr:nvPicPr>
      <xdr:blipFill>
        <a:blip r:embed="rId6"/>
        <a:srcRect l="328" t="22045" b="15833"/>
        <a:stretch>
          <a:fillRect/>
        </a:stretch>
      </xdr:blipFill>
      <xdr:spPr>
        <a:xfrm>
          <a:off x="12713335" y="28736290"/>
          <a:ext cx="4627880" cy="6263640"/>
        </a:xfrm>
        <a:prstGeom prst="rect">
          <a:avLst/>
        </a:prstGeom>
      </xdr:spPr>
    </xdr:pic>
  </etc:cellImage>
</etc:cellImages>
</file>

<file path=xl/sharedStrings.xml><?xml version="1.0" encoding="utf-8"?>
<sst xmlns="http://schemas.openxmlformats.org/spreadsheetml/2006/main" count="45" uniqueCount="36">
  <si>
    <t>呼伦贝尔职业技术学院教学仪器设备储备项目申报表</t>
  </si>
  <si>
    <t>系:医疗护理系</t>
  </si>
  <si>
    <t>项目名称</t>
  </si>
  <si>
    <t>序号</t>
  </si>
  <si>
    <t>设备名称</t>
  </si>
  <si>
    <t>型号</t>
  </si>
  <si>
    <t>参数</t>
  </si>
  <si>
    <t>数量</t>
  </si>
  <si>
    <t>单位</t>
  </si>
  <si>
    <t>单价</t>
  </si>
  <si>
    <t>合计（元）</t>
  </si>
  <si>
    <t>设备图片</t>
  </si>
  <si>
    <t>25年工匠班项目</t>
  </si>
  <si>
    <t>1</t>
  </si>
  <si>
    <t>小儿推拿智能仿真婴儿软件控制及训练课程系统</t>
  </si>
  <si>
    <t>V1.0</t>
  </si>
  <si>
    <t>一、基础功能。
1、控制软件为无线传输装置，可作多只娃娃的遥控与数据传输。
2、可通过系统无线更新智能仿真婴儿固件。
二、软件功能。
1、控制系统分为：教学模式、考核模式、大赛模式。
2、控制系统按照身体部位分为：躯干部、上肢部、下肢部。每个部位都包含穴位及对应的功效，例如：躯干部的“揉云门”，可宣肺止咳、化痰散结；上肢部的“推三关”，可温阳散寒、益气活血。
三、预设疾病练习包括9种练习目标，分别是：
（1）风寒表证：当婴儿出现风寒感冒症状时，学生需要在一定时间内按照系统提示按揉相应的某一个或某几个穴位（例如：推三关、掐揉一窝风）。操作完毕之后，系统展示详细的操作报告：正确次数、错误次数、操作得分、正确操作穴位、错误操作穴位等。
（2）风热表证或里热证：当婴儿出现风热表证或里热证症状时，学生需要在一定时间内按照系统提示按揉相应的某一个或某几个穴位（例如：清天河水、退六腑）。操作完毕之后，系统展示详细的操作报告：正确次数、错误次数、操作得分、正确操作穴位、错误操作穴位等。
（3）乳食积滞：当婴儿出现乳食积滞症状时，学生需要在一定时间内按照系统提示按揉相应的某一个或某几个穴位（例如：摩腹法、分推腹阴阳）。操作完毕之后，系统展示详细的操作报告：正确次数、错误次数、操作得分、正确操作穴位、错误操作穴位等。
（4）厌食、消化不良：当婴儿出现厌食、消化不良症状时，学生需要在一定时间内按照系统提示按揉相应的某一个或某几个穴位（例如：揉三阴交、揉丰隆）。操作完毕之后，系统展示详细的操作报告：正确次数、错误次数、操作得分、正确操作穴位、错误操作穴位等。
（5）咳嗽、痰喘：当婴儿出现咳嗽、痰喘症状时，学生需要在一定时间内按照系统提示按揉相应的某一个或某几个穴位（例如：揉云门、揉中府）。操作完毕之后，系统展示详细的操作报告：正确次数、错误次数、操作得分、正确操作穴位、错误操作穴位等。
（6）夜啼、惊惕、惊风：当婴儿出现夜啼、惊惕、惊风症状时，学生需要在一定时间内按照系统提示按揉相应的某一个或某几个穴位（例如：掐揉小天心、掐揉一窝风）。操作完毕之后，系统展示详细的操作报告：正确次数、错误次数、操作得分、正确操作穴位、错误操作穴位等。
（7）下肢痹痛、活动不利：当婴儿出现下肢痹痛、活动不利的症状时，学生需要在一定时间内按照系统提示按揉相应的某一个或某几个穴位（例如：揉百虫(血海)、掐揉膝眼）。操作完毕之后，系统展示详细的操作报告：正确次数、错误次数、操作得分、正确操作穴位、错误操作穴位等。
（8）小便不利：当婴儿出现小便不利的症状时，学生需要在一定时间内按照系统提示按揉相应的某一个或某几个穴位（例如：推箕门）。操作完毕之后，系统展示详细的操作报告：正确次数、错误次数、操作得分、正确操作穴位、错误操作穴位等。
（9）通用保健：当婴儿处于健康状态，照护者也可按揉婴儿的某些部位，促进去健康发展。学生需要在一定时间内按照系统提示按揉相应的某一个或某几个穴位（例如：揉三阴交、推涌泉）。操作完毕之后，系统展示详细的操作报告：正确次数、错误次数、操作得分、正确操作穴位、错误操作穴位等。
四、推拿训练任务包括 (可记录详细数据) ：
（1）当仿真婴儿发出操作提示后，学生需将单手或双手置于正确部位（如：云门穴）。系统将实时判断手部位置、按揉方向、力度、持续时间或次数是否符合标准。若符合，则发出正确提示音；若错误，将指导学生修正并重新判断。完整操作完成后，婴儿会发出愉悦音效示意结束。
（2）揉中府： 当婴儿发出操作提示后，学生需要用单手或双手拇指放置在婴儿锁骨外端下缘的凹陷处（中府穴），婴儿判断学生的手部位置、向前下方的按揉方向、力度、持续时间或按揉次数是否符合要求。若符合，则发出正确声音提示；若错误，则提示改正并继续判断。正确操作后，婴儿发出愉悦的声音结束。
（3）揉乳根： 当婴儿发出操作提示后，学生需要用双手拇指或食中指端放置在婴儿乳头直下，乳根部，婴儿判断学生的手部位置、向下的按揉方向、力度、持续时间或按揉次数是否符合要求。若符合，则发出正确声音提示；若错误，则提示改正并继续判断。正确操作后，婴儿发出愉悦的声音结束。
（4）按揉总筋： 当婴儿发出操作提示后，学生需要用一手拇指指端按在婴儿腕掌横纹中点（总筋穴），婴儿判断学生的手部位置、垂直于皮肤进行按压与旋转的按揉方向、力度、持续时间或按揉次数是否符合要求。若符合，则发出正确声音提示；若错误，则提示改正并继续判断。正确操作后，婴儿发出愉悦的声音结束
（5）揉丰隆： 当婴儿发出操作提示后，学生需要用拇指指端放置在婴儿小腿外侧，外膝眼与外踝尖连线的中点，婴儿判断学生的手部位置、垂直于皮肤进行旋转的按揉方向、力度、持续时间或按揉次数是否符合要求。若符合，则发出正确声音提示；若错误，则提示改正并继续判断。正确操作后，婴儿发出愉悦的声音结束。
（6）按揉足三里： 当婴儿发出操作提示后，学生需要用拇指指端放置在婴儿外膝眼下3寸，胫骨旁开1横指处（足三里穴），婴儿判断学生的手部位置、向内后下方的按揉方向、力度、持续时间或按揉次数是否符合要求。若符合，则发出正确声音提示；若错误，则提示改正并继续判断。正确操作后，婴儿发出愉悦的声音结束。
（7）按揉阳陵泉： 当婴儿发出操作提示后，学生需要用拇指指端放置在婴儿小腿外侧，腓骨小头前下方凹陷处（阳陵泉穴），婴儿判断学生的手部位置、垂直于皮肤或稍向内下方的按揉方向、力度、持续时间或按揉次数是否符合要求。若符合，则发出正确声音提示；若错误，则提示改正并继续判断。正确操作后，婴儿发出愉悦的声音结束。
（8）揉三阴交： 当婴儿发出操作提示后，学生需要用拇指指端放置在婴儿足内踝尖上3寸，胫骨内侧面后缘（三阴交穴），婴儿判断学生的手部位置、沿胫骨后缘向骨头方向的按揉方向、力度、持续时间或按揉次数是否符合要求。若符合，则发出正确声音提示；若错误，则提示改正并继续判断。正确操作后，婴儿发出愉悦的声音结束。
（9）疼痛安抚：婴儿在受到猛烈摇晃情况下会发出痛苦的哭声，照护者怀抱婴儿并轻轻摇晃婴儿，婴儿逐渐平复，发出愉悦声音；
（10）恐惧安抚：婴儿在受到猛烈拍打或者跌落地面的时候，会发出刺耳痛哭声音，照护者需要抱起婴儿并安抚，声音会逐渐消；
（11）头低脚高：婴儿在处于头低脚高的情况下会发出咳嗽声和哭声，照护者需要纠正姿势，使婴儿处于头高脚低的姿势，咳嗽声和哭声逐渐停止；
（12）错误睡姿状态：当婴儿处于面朝下的睡姿时，婴儿会发出哭声，提示照护者翻身，翻身或者抱起来之后，哭声停止。
五、教学模式：通过数字孪生技术，在电脑屏幕中可同步显示当前任务状态，例如：推拿力度曲线图等，并可实时监控及显示推拿穴位定位是否正确、力度是否适中、频率是否合适，训练结束后，可出对应的训练报告。
六、考核模式：不仅具备教学模式的所有功能外，还能显示考核的时间余量，便于教师和学生及时调整或提醒进度。
七、训练报告包含：
1、仿真婴儿ID、训练模式、学生姓名、所属班级、训练开设时间、训练结束时间。
2、训练任务执行明细中需显示任务内容、正确次数、错误次数、任务完成状态、每个任务的按揉时间、按揉力度等。
3、执行数据分析包括正确执行、操作偏差、训练任务正确率。
3、错误纠偏建议包含任务报错明细、任务时间时长。
4、操作日志：所有操作任务的时间节点都能准确显示到秒级。
七、示范视频管理
1、包含有至少8套以上的小儿推拿仿真婴儿的使用示范视频。包括：
（1）揉中府： 当婴儿发出操作提示后，用单手或双手拇指放置在婴儿锁骨外端下缘的凹陷处（中府穴），揉中府,揉100次
（2）揉乳根： 当婴儿发出操作提示后，学生需要用双手拇指或食中指端放置在婴儿乳头直下，乳根部，双手拇指指腹揉之,揉30~50次。
（3）按揉总筋： 当婴儿发出操作提示后，学生需要用一手拇指指端按在婴儿腕掌横纹中点（总筋穴），拇指或中指按揉之，按揉100~300次。
（4）揉丰隆： 当婴儿发出操作提示后，学生需要用拇指指端放置在婴儿小腿外侧，外膝眼与外踝尖连线的中点，拇指或中指指腹揉之,揉20~40次。
（5）按揉足三里： 当婴儿发出操作提示后，学生需要用拇指指端放置在婴儿外膝眼下3寸，胫骨旁开1横指处（足三里穴），拇指指腹按揉,揉20~100次。
（6）按揉阳陵泉： 当婴儿发出操作提示后，学生需要用拇指指端放置在婴儿小腿外侧，腓骨小头前下方凹陷处（阳陵泉穴），拇指指腹按揉阳陵泉,按揉300次。
（7）揉三阴交： 当婴儿发出操作提示后，学生需要用拇指指端放置在婴儿足内踝尖上3寸，胫骨内侧面后缘（三阴交穴），拇指揉之，揉20~50次。
2、用户可自己上传本地视频，用于教学和交流。
3、21、包含课程设计平台：
（1）用户可以根据自己的需求，任意设计课程
▲（2）全中文操作界面，工作区内可设计主轴，并可添加多个副轴和跳转轴，进行教学实验设计，设计完成后的教学实验可直接导入到教学系统中。（提供体现此参数的产品功能截图并加盖制造商公章)
（3）如课程设计要求视觉刺激和听觉刺激同时呈现，可把视听刺激分别放在不同的流程轴上，课程结构清晰简明；
▲（4）刺激呈现支持多种类型：例如文字、图片、视频、声音、形状等；（提供体现此参数的产品功能截图并加盖制造商公章)
（5）实现分支结构时更加方便：使用动作控件跳转即可；
▲（6）设计一个完整的教学能力实验并运行，比如选择幼儿反应时实验，要求必须生成网络地址和二维码地址，并发布到指定人群做测试，测试结果可以实时反馈给发布者，满足实验的生态效度要求。（提供体现此参数的产品功能截图并加盖制造商公章)
22、教学模式，网页版支持实时查看婴儿操作数据</t>
  </si>
  <si>
    <t>套</t>
  </si>
  <si>
    <t>2</t>
  </si>
  <si>
    <t>小儿推拿人工智能仿真婴儿</t>
  </si>
  <si>
    <t>推拿训练仿真婴儿硬件
（一）产品资质说明
▲符合工信部等五部门印发的《制造业可靠性提升实施意见》中对国产替代的要求，通过中国3C认证，提供相关认证证书并有生产厂商盖章确认的复印件。
（二）产品硬件说明
▲1、仿真婴儿身长为52cm*24cm*11cm(±10%)，材质为环保硅胶，符合中国婴儿的外形特征，大眼睛、黑头发、黄皮肤，软萌可爱。（提供原厂证明）
2、颈部可前后左右各侧转动，头、颈、四肢关节无螺丝,可正常转动。
▲3、两组电池：18650可充电锂电池，3.7V/ 2A，6000mAh，充满电(约八小时)可连续至少使用5天；电源输入：5VDC/4A充电器。电池具备防过充装置，芯片内部包含防过热保护设置，内置电池电源开关，长时间不使用时，教师可自主断电保护硬件设备。（提供原厂证明）
▲4、仿真婴儿当电量过低时，软件上的电池会显示黄色。当充电完成或电量足够时，软件上的电池会显示为绿色。（提供原厂证明）
▲5、仿真婴儿具备关机和开机功能，避免电池空耗，延长电池使用寿命。（提供功能图片原厂盖章证明）
6、腕带：材质为硅胶；长24厘米左右、宽3.5厘米左右；感应到仿真婴儿任务后，可发出“滴”的声音。
7、数据接收器：便携式数据接收器，直接插到电脑USB接口就能搜索到空旷环境下100米范围内的Luckybaby仿真婴儿并添加进管理系统。
▲8、内建8个疾病训练场景，模拟真实婴儿推拿场景，教师可根据教学计划设定学生的实训任务：
（1）风寒表证：当婴儿出现风寒感冒症状时，学生需要在一定时间内按照系统提示按揉相应的某一个或某几个穴位（例如：推三关、掐揉一窝风）。操作完毕之后，系统展示详细的操作报告：正确次数、错误次数、操作得分、正确操作穴位、错误操作穴位等。
（2）风热表证或里热证：当婴儿出现风热表证或里热证症状时，学生需要在一定时间内按照系统提示按揉相应的某一个或某几个穴位（例如：清天河水、退六腑）。操作完毕之后，系统展示详细的操作报告：正确次数、错误次数、操作得分、正确操作穴位、错误操作穴位等。
（3）乳食积滞：当婴儿出现乳食积滞症状时，学生需要在一定时间内按照系统提示按揉相应的某一个或某几个穴位（例如：摩腹法、分推腹阴阳）。操作完毕之后，系统展示详细的操作报告：正确次数、错误次数、操作得分、正确操作穴位、错误操作穴位等。
（4）厌食、消化不良：当婴儿出现厌食、消化不良症状时，学生需要在一定时间内按照系统提示按揉相应的某一个或某几个穴位（例如：揉三阴交、揉丰隆）。操作完毕之后，系统展示详细的操作报告：正确次数、错误次数、操作得分、正确操作穴位、错误操作穴位等。
（5）咳嗽、痰喘：当婴儿出现咳嗽、痰喘症状时，学生需要在一定时间内按照系统提示按揉相应的某一个或某几个穴位（例如：揉云门、揉中府）。操作完毕之后，系统展示详细的操作报告：正确次数、错误次数、操作得分、正确操作穴位、错误操作穴位等。
（6）夜啼、惊惕、惊风：当婴儿出现夜啼、惊惕、惊风症状时，学生需要在一定时间内按照系统提示按揉相应的某一个或某几个穴位（例如：掐揉小天心、掐揉一窝风）。操作完毕之后，系统展示详细的操作报告：正确次数、错误次数、操作得分、正确操作穴位、错误操作穴位等。
（7）下肢痹痛、活动不利：当婴儿出现下肢痹痛、活动不利的症状时，学生需要在一定时间内按照系统提示按揉相应的某一个或某几个穴位（例如：揉百虫(血海)、掐揉膝眼）。操作完毕之后，系统展示详细的操作报告：正确次数、错误次数、操作得分、正确操作穴位、错误操作穴位等。
（8）小便不利：当婴儿出现小便不利的症状时，学生需要在一定时间内按照系统提示按揉相应的某一个或某几个穴位（例如：推箕门）。操作完毕之后，系统展示详细的操作报告：正确次数、错误次数、操作得分、正确操作穴位、错误操作穴位等。
（9）通用保健：当婴儿处于健康状态，照护者也可按揉婴儿的某些部位，促进去健康发展。学生需要在一定时间内按照系统提示按揉相应的某一个或某几个穴位（例如：揉三阴交、推涌泉）。操作完毕之后，系统展示详细的操作报告：正确次数、错误次数、操作得分、正确操作穴位、错误操作穴位等。
9、婴儿推拿训练任务包括 (可记录详细数据) ：
（1）当仿真婴儿发出操作提示后，学生需将单手或双手置于正确部位（云门穴）。系统将实时判断手部位置、按揉方向、力度、持续时间或次数是否符合标准。若符合，则发出正确提示音；若错误，将指导学生修正并重新判断。完整操作完成后，婴儿会发出愉悦音效示意结束。
（2）揉中府：当婴儿发出操作提示后，学生需要用单手或双手拇指放置在婴儿锁骨外端下缘的凹陷处（中府穴），婴儿判断学生的手部位置、向前下方的按揉方向、力度、持续时间或按揉次数是否符合要求。若符合，则发出正确声音提示；若错误，则提示改正并继续判断。正确操作后，婴儿发出愉悦的声音结束。
（3）揉乳根：当婴儿发出操作提示后，学生需要用双手拇指或食中指端放置在婴儿乳头直下，乳根部，婴儿判断学生的手部位置、向下的按揉方向、力度、持续时间或按揉次数是否符合要求。若符合，则发出正确声音提示；若错误，则提示改正并继续判断。正确操作后，婴儿发出愉悦的声音结束。
（4）按揉总筋：当婴儿发出操作提示后，学生需要用一手拇指指端按在婴儿腕掌横纹中点（总筋穴），婴儿判断学生的手部位置、垂直于皮肤进行按压与旋转的按揉方向、力度、持续时间或按揉次数是否符合要求。若符合，则发出正确声音提示；若错误，则提示改正并继续判断。正确操作后，婴儿发出愉悦的声音结束
（5）揉丰隆：当婴儿发出操作提示后，学生需要用拇指指端放置在婴儿小腿外侧，外膝眼与外踝尖连线的中点，婴儿判断学生的手部位置、垂直于皮肤进行旋转的按揉方向、力度、持续时间或按揉次数是否符合要求。若符合，则发出正确声音提示；若错误，则提示改正并继续判断。正确操作后，婴儿发出愉悦的声音结束。
（6）按揉足三里：当婴儿发出操作提示后，学生需要用拇指指端放置在婴儿外膝眼下3寸，胫骨旁开1横指处（足三里穴），婴儿判断学生的手部位置、向内后下方的按揉方向、力度、持续时间或按揉次数是否符合要求。若符合，则发出正确声音提示；若错误，则提示改正并继续判断。正确操作后，婴儿发出愉悦的声音结束。
（7）按揉阳陵泉：当婴儿发出操作提示后，学生需要用拇指指端放置在婴儿小腿外侧，腓骨小头前下方凹陷处（阳陵泉穴），婴儿判断学生的手部位置、垂直于皮肤或稍向内下方的按揉方向、力度、持续时间或按揉次数是否符合要求。若符合，则发出正确声音提示；若错误，则提示改正并继续判断。正确操作后，婴儿发出愉悦的声音结束。
（8）揉三阴交：当婴儿发出操作提示后，学生需要用拇指指端放置在婴儿足内踝尖上3寸，胫骨内侧面后缘（三阴交穴），婴儿判断学生的手部位置、沿胫骨后缘向骨头方向的按揉方向、力度、持续时间或按揉次数是否符合要求。若符合，则发出正确声音提示；若错误，则提示改正并继续判断。正确操作后，婴儿发出愉悦的声音结束。
（9）疼痛安抚：婴儿在受到猛烈摇晃情况下会发出痛苦的哭声，照护者怀抱婴儿并轻轻摇晃婴儿，婴儿逐渐平复，发出愉悦声音；
（10）恐惧安抚：婴儿在受到猛烈拍打或者跌落地面的时候，会发出刺耳痛哭声音，照护者需要抱起婴儿并安抚，声音会逐渐消；
（11）头低脚高：婴儿在处于头低脚高的情况下会发出咳嗽声和哭声，照护者需要纠正姿势，使婴儿处于头高脚低的姿势，咳嗽声和哭声逐渐停止；
（12）错误睡姿状态：当婴儿处于面朝下的睡姿时，婴儿会发出哭声，提示照护者翻身，翻身或者抱起来之后，哭声停止。
（三）产品配件明细
智能仿真婴儿主体一个
外出服一套（含感应芯片）
睡衣一套 （含感应芯片）
连身衣一套（含感应芯片）
尿布两件（含感应芯片）
硅胶照护腕带一个
身份识别手环一个
充电器一个（5V 4A）
产品说明书一份
保修卡一份
六角螺丝刀一个
按键针一个</t>
  </si>
  <si>
    <t>个</t>
  </si>
  <si>
    <t>3</t>
  </si>
  <si>
    <t>回应性照护人工智能仿真婴儿（女）</t>
  </si>
  <si>
    <t>V1.2</t>
  </si>
  <si>
    <t>一、仿真婴儿硬件（女宝）：
▲1、仿真婴儿身长为52cm*24cm*11cm(±10%)，材质为环保硅胶，符合中国婴儿的外形特征，大眼睛、黑头发、黄皮肤，软萌可爱，激发学生的照护欲望。（提供原厂证明）
2、颈部可前后左右各侧转动，头、颈、四肢关节无螺丝,可正常转动。
▲3、两组电池：18650可充电防爆锂电池，3.7V/ 2A，6000mAh，充满电(约八小时)可连续至少使用5天；电源输入：5VDC/4A充电器。电池具备防过充装置，芯片内部包含防过热保护设置，内置电池电源开关，长时间不使用时，教师可自主断电保护硬件设备。（提供原厂证明） 
▲4、仿真婴儿当电量过低时，软件上的电池会显示黄色。当充电完成或电量足够时，软件上的电池会显示为绿色。（提供原厂证明） 
5、仿真婴儿具备关机和开机功能，避免电池空耗，延长电池使用寿命。
6、包含多种婴儿声音如:发声、咳嗽、打嗝、哭闹、愉快等。
7、内建15个照护场景，模拟实际宝宝（8天到5个月的月龄）一日生活照护常规，教师可根据教学计划设定学生的实训任务。
8、腕带：材质为硅胶；长24厘米左右、宽3.5厘米左右；感应到仿真婴儿任务后，可发出“滴”的声音。
9、奶瓶：甁身材质为搪胶ABS、奶嘴喂无毒硅胶；高14.5厘米左右、直径5.5厘米左右；包含奶瓶、奶嘴、奶嘴盖；正确喂食仿真婴儿的嘴时，仿真婴儿会发出真实婴儿的吮吸声音；喂食完成后，仿真婴儿会发出满足声。 
10、哺乳片：内含可感应磁铁，长宽各5厘米左右，可模拟母乳喂养时的姿态，正确喂食仿真婴儿的嘴时，仿真婴儿会发出真实婴儿的吮吸声音；喂食完成后，仿真婴儿会发出满足声。 
11、婴儿一日生活照护常规包括 (可记录详细数据) ： 
（1）喂食：当婴儿因发生喂奶需求而哭泣时，拿起奶瓶或哺乳片接触婴儿嘴唇，哭泣声会停止并发出吮吸声音，在喂食过程中，需要与婴儿互动，婴儿会随机发出愉悦的声音，鼓励继续喂奶直至结束； 
（2）拍嗝：当婴儿因发生拍嗝需求而哭泣时，抱起婴儿轻轻拍打背部会停止哭泣，发出打嗝声； 
▲（3）臀部护理（换尿布）：当婴儿因需要更换尿布而哭泣时，学生应依据婴儿臀部的生理结构特点，仔细清洁其臀部上残留的排泄物并使用特定的纸巾，按照从前向后的顺序多次擦拭，直至规定时间结束，以防止臀部的细菌污染婴儿的生殖器官。清洁工作完成后，应为婴儿的臀部涂抹护臀霜，涂抹方向不受限制，关键是要确保涂抹均匀。在护理过程中，正确的擦拭方式会引发婴儿发出舒适的声音，这反映了婴儿与照护者之间的积极互动；若擦拭方式不当，婴儿则会以哭泣来表达不满。整个护理过程中，内置的传感器和算法会实时向系统反馈并记录关键数据形成照护报告，包括擦拭方向、擦拭次数以及尿布更换等。清洁擦拭完成后，需要为婴儿更换新的尿布，臀部护理操作完毕，婴儿会发出愉悦的声音提示操作结束；（提供产品演示视频证明）
（4）轻摇安抚：当婴儿因发生轻摇安抚需求而哭泣时，抱起婴儿并持续轻摇安抚，哭泣声音会自动停止，发出愉悦声音；
（5）包裹训练：用婴儿被做一个松紧合适的襁褓，婴儿被襁褓包裹，增加婴儿的安全感；
（6）头部支撑失败：婴儿在头部未得到支撑情况下会发出剧烈哭声； 
（7）疼痛安抚：婴儿在受到猛烈摇晃情况下会发出痛苦的哭声，照护者怀抱婴儿并轻轻摇晃婴儿，婴儿逐渐平复，发出愉悦声音；
（8）恐惧安抚：婴儿在受到猛烈拍打或者跌落地面的时候，会发出刺耳痛哭声音，照护者需要抱起婴儿并安抚，声音会逐渐消； 
（9）头低脚高：婴儿在处于头低脚高的情况下会发出咳嗽声和哭声，照护者需要纠正姿势，使婴儿处于头高脚低的姿势，咳嗽声和哭声逐渐停止； 
（10）错误睡姿状态：当婴儿处于面朝下的睡姿时，婴儿会发出哭声，提示照护者翻身，翻身或者抱起来之后，哭声停止。 
（11）温度感知：婴儿具有对不同时间段周围温度感知数据记录和数据上传功能；
（12）着装感知：婴儿在不同时间段对外出服、睡衣、连身衣、尿布着装类型感知数据记录和数据上传功能； 
（13）亲子互动：在喂奶过程中、轻摇安抚、清醒状态时，轻拍或轻摇婴儿身体的任务部位，婴儿会反馈相应的声音与照护者进行互动； 
▲（14）肠绞痛：将婴儿翻身并将婴儿的头枕在肘弯里轻轻托起，再轻拍婴儿背部进行轻柔安抚，直到婴儿发出舒适的声音即可;间隔10秒婴儿会发出萝卜蹲的需求提示，照护者将婴儿轻轻抱在怀中，进行缓慢而有节奏地深蹲动作，直到婴儿发出舒适的声音。（提供产品演示视频证明）
12、产品配件明细
智能仿真婴儿主体一个
外出服一套（含感应芯片）
睡衣一套 （含感应芯片）
连身衣一套（含感应芯片）
尿布两件（含感应芯片）
感应奶瓶一个
母乳喂养胸针一个
硅胶照护腕带两个
身份识别手环一个
充电器一个（5V 4A）
产品说明书一份
保修卡一份
六角螺丝刀一个
按键针一个</t>
  </si>
  <si>
    <t>4</t>
  </si>
  <si>
    <t>音响</t>
  </si>
  <si>
    <t>12寸，2支无线话筒
产品尺寸：39*31*63CM
产品重量：约16KG
峰值功率：50W ,峰值功率240W，噪音比≥71dB
功能：LED液晶屏、消原音自动伴唱、话筒优先、大电量续航4-6小时，外接12V电源、ABS抗摔箱体、乐器输入、内置无线蓝牙、U盘/TF卡</t>
  </si>
  <si>
    <t>5</t>
  </si>
  <si>
    <t>调频高端一拖四无线麦克风</t>
  </si>
  <si>
    <t xml:space="preserve">发射器参数：
频率范围：UHF600MHZ~800MHZ
频率稳定度：±0.005%
最大频率偏：±30KHz
信噪比：＞60dB
领频干扰：＞80dB
动态范围：≥100dB
类型：电容式
极性模式：单一指向性
频率响应：40Hz~20KHz
话筒灵敏度：－43±3dB@1KHz
接收器参数
振荡方式：锁相环频率合成
频率范围：UHF600MHZ~800MHZ
频率稳定度：±0.001%
调制方式：FM
信噪比：＞105dB
失真度：＜0.5%@1KHz
灵敏度：1.2/UV@S/N=12dB
电源供应：DC:12V~15V
音频输出：独立0~400mV  混合0~300mV
使用距离：空旷环境60-100米，复杂环境30-50米
连接方式：U段连接
AI功能：不支持
接收器RX屏幕：显示屏
适用场景：舞台演出,主持,讲课培训
连接主体：音箱,调音台,功放机
传输方式：无线
供电方式：外接供电
佩戴方式：领夹佩戴,头戴式
喇叭单元：无喇叭
收音头：电容式
</t>
  </si>
  <si>
    <t>6</t>
  </si>
  <si>
    <t>无线领夹麦扩音器</t>
  </si>
  <si>
    <t>• 电池容量：8000mAh
• 充电方式：领夹麦磁吸充电，支持20W快充（充电5分钟，畅用2小时）
• 续航表现：满电可支持约40节课堂教学，满足全天使用需求
🎙 音频与连接
• 连接方式：U段无线连接 + 蓝牙
• 传输距离：约30-40米稳定传输
• 收音头：电容式领夹麦，领夹麦仅重20g，佩戴轻盈
• 防啸叫：搭载智能防啸叫芯片
• 喇叭单元：定制3寸内磁喇叭，高保真原声扩音
• 适用场景：舞台演出、主持、讲课培训、导游户外等
• 连接主体：音箱、调音台、功放机，支持U盘播放
🛡 防护与设计
• 佩戴方式：领夹佩戴（磁吸设计，狂甩不掉）
• 防护等级：IP65级防尘防水
• 供电方式：内置电池供电（可外接）
• 接收器屏幕：配备显示
• 喇叭单元：无内置监听喇叭（仅外放扩音）</t>
  </si>
  <si>
    <t>台</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</si>
</sst>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8">
    <font>
      <sz val="11"/>
      <color theme="1"/>
      <name val="宋体"/>
      <charset val="134"/>
      <scheme val="minor"/>
    </font>
    <font>
      <sz val="8"/>
      <color theme="1"/>
      <name val="宋体"/>
      <charset val="134"/>
      <scheme val="minor"/>
    </font>
    <font>
      <sz val="16"/>
      <color rgb="FF000000"/>
      <name val="宋体"/>
      <charset val="134"/>
    </font>
    <font>
      <sz val="11"/>
      <color rgb="FF000000"/>
      <name val="宋体"/>
      <charset val="134"/>
      <scheme val="major"/>
    </font>
    <font>
      <sz val="8"/>
      <color rgb="FF000000"/>
      <name val="宋体"/>
      <charset val="134"/>
      <scheme val="major"/>
    </font>
    <font>
      <sz val="12"/>
      <color rgb="FF000000"/>
      <name val="宋体"/>
      <charset val="134"/>
    </font>
    <font>
      <sz val="11"/>
      <color theme="1"/>
      <name val="宋体"/>
      <charset val="134"/>
      <scheme val="major"/>
    </font>
    <font>
      <sz val="8"/>
      <color theme="1"/>
      <name val="宋体"/>
      <charset val="134"/>
      <scheme val="major"/>
    </font>
    <font>
      <sz val="12"/>
      <color theme="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29">
    <xf numFmtId="0" fontId="0" fillId="0" borderId="0" xfId="0">
      <alignment vertical="center"/>
    </xf>
    <xf numFmtId="0" fontId="0" fillId="0" borderId="0" xfId="0" applyAlignment="1">
      <alignment vertical="center" wrapText="1"/>
    </xf>
    <xf numFmtId="0" fontId="1" fillId="0" borderId="0" xfId="0" applyFont="1">
      <alignment vertical="center"/>
    </xf>
    <xf numFmtId="0" fontId="0" fillId="0" borderId="0" xfId="0" applyAlignment="1">
      <alignment horizontal="center" vertical="center"/>
    </xf>
    <xf numFmtId="0" fontId="2" fillId="0" borderId="1" xfId="0" applyNumberFormat="1" applyFont="1" applyFill="1" applyBorder="1" applyAlignment="1">
      <alignment horizontal="center" vertical="center" wrapText="1"/>
    </xf>
    <xf numFmtId="49" fontId="3" fillId="0" borderId="0" xfId="0" applyNumberFormat="1" applyFont="1" applyFill="1" applyAlignment="1">
      <alignment horizontal="center" vertical="center" wrapText="1"/>
    </xf>
    <xf numFmtId="0" fontId="3" fillId="0" borderId="0" xfId="0" applyNumberFormat="1" applyFont="1" applyFill="1" applyAlignment="1">
      <alignment horizontal="center" vertical="center" wrapText="1"/>
    </xf>
    <xf numFmtId="0" fontId="4" fillId="0" borderId="0" xfId="0" applyNumberFormat="1" applyFont="1" applyFill="1" applyAlignment="1">
      <alignment horizontal="center" vertical="center" wrapText="1"/>
    </xf>
    <xf numFmtId="0" fontId="2" fillId="0" borderId="0" xfId="0" applyNumberFormat="1" applyFont="1" applyFill="1" applyAlignment="1">
      <alignment horizontal="center" vertical="center" wrapText="1"/>
    </xf>
    <xf numFmtId="0" fontId="5" fillId="0" borderId="1" xfId="0" applyNumberFormat="1" applyFont="1" applyFill="1" applyBorder="1" applyAlignment="1">
      <alignment horizontal="left" vertical="center" wrapText="1"/>
    </xf>
    <xf numFmtId="0" fontId="3" fillId="0" borderId="0" xfId="0" applyNumberFormat="1" applyFont="1" applyFill="1" applyAlignment="1">
      <alignment horizontal="left" vertical="center" wrapText="1"/>
    </xf>
    <xf numFmtId="0" fontId="4" fillId="0" borderId="0" xfId="0" applyNumberFormat="1" applyFont="1" applyFill="1" applyAlignment="1">
      <alignment horizontal="left" vertical="center" wrapText="1"/>
    </xf>
    <xf numFmtId="0" fontId="5" fillId="0" borderId="0" xfId="0" applyNumberFormat="1" applyFont="1" applyFill="1" applyAlignment="1">
      <alignment horizontal="left" vertical="center" wrapText="1"/>
    </xf>
    <xf numFmtId="0" fontId="0" fillId="0" borderId="2" xfId="0"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0" fillId="0" borderId="2" xfId="0" applyFill="1" applyBorder="1" applyAlignment="1">
      <alignment vertical="center" wrapText="1"/>
    </xf>
    <xf numFmtId="0" fontId="0" fillId="2" borderId="2" xfId="0" applyFill="1" applyBorder="1" applyAlignment="1">
      <alignment vertical="center" wrapText="1"/>
    </xf>
    <xf numFmtId="49" fontId="6" fillId="2" borderId="2" xfId="0" applyNumberFormat="1" applyFont="1" applyFill="1" applyBorder="1" applyAlignment="1">
      <alignment horizontal="center" vertical="center"/>
    </xf>
    <xf numFmtId="0" fontId="6" fillId="2" borderId="2" xfId="0" applyFont="1" applyFill="1" applyBorder="1" applyAlignment="1">
      <alignment vertical="center" wrapText="1"/>
    </xf>
    <xf numFmtId="0" fontId="6" fillId="2" borderId="2" xfId="0" applyFont="1" applyFill="1" applyBorder="1" applyAlignment="1">
      <alignment vertical="center"/>
    </xf>
    <xf numFmtId="0" fontId="7" fillId="2" borderId="2" xfId="0" applyFont="1" applyFill="1" applyBorder="1" applyAlignment="1">
      <alignment vertical="center" wrapText="1"/>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0" fillId="2" borderId="2" xfId="0" applyFill="1" applyBorder="1" applyAlignment="1">
      <alignment vertical="center"/>
    </xf>
    <xf numFmtId="0" fontId="8" fillId="2" borderId="2" xfId="0" applyFont="1" applyFill="1" applyBorder="1" applyAlignment="1">
      <alignment horizontal="center" vertical="center"/>
    </xf>
    <xf numFmtId="0" fontId="0" fillId="0" borderId="0" xfId="0"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tabSelected="1" topLeftCell="A8" workbookViewId="0">
      <selection activeCell="I4" sqref="I4:I10"/>
    </sheetView>
  </sheetViews>
  <sheetFormatPr defaultColWidth="8.88888888888889" defaultRowHeight="14.4"/>
  <cols>
    <col min="2" max="2" width="5.44444444444444" customWidth="1"/>
    <col min="3" max="3" width="15" style="1" customWidth="1"/>
    <col min="4" max="4" width="6.77777777777778" customWidth="1"/>
    <col min="5" max="5" width="65.8888888888889" style="2" customWidth="1"/>
    <col min="6" max="6" width="5.88888888888889" style="3" customWidth="1"/>
    <col min="7" max="7" width="5.55555555555556" style="3" customWidth="1"/>
    <col min="8" max="9" width="8.88888888888889" style="3"/>
    <col min="10" max="10" width="13.8888888888889"/>
  </cols>
  <sheetData>
    <row r="1" ht="20.4" spans="1:10">
      <c r="A1" s="4" t="s">
        <v>0</v>
      </c>
      <c r="B1" s="5"/>
      <c r="C1" s="6"/>
      <c r="D1" s="6"/>
      <c r="E1" s="7"/>
      <c r="F1" s="6"/>
      <c r="G1" s="6"/>
      <c r="H1" s="6"/>
      <c r="I1" s="6"/>
      <c r="J1" s="8"/>
    </row>
    <row r="2" ht="15.6" spans="1:10">
      <c r="A2" s="9" t="s">
        <v>1</v>
      </c>
      <c r="B2" s="5"/>
      <c r="C2" s="10"/>
      <c r="D2" s="10"/>
      <c r="E2" s="11"/>
      <c r="F2" s="6"/>
      <c r="G2" s="6"/>
      <c r="H2" s="6"/>
      <c r="I2" s="6"/>
      <c r="J2" s="12"/>
    </row>
    <row r="3" ht="26" customHeight="1" spans="1:10">
      <c r="A3" s="13" t="s">
        <v>2</v>
      </c>
      <c r="B3" s="14" t="s">
        <v>3</v>
      </c>
      <c r="C3" s="15" t="s">
        <v>4</v>
      </c>
      <c r="D3" s="15" t="s">
        <v>5</v>
      </c>
      <c r="E3" s="16" t="s">
        <v>6</v>
      </c>
      <c r="F3" s="15" t="s">
        <v>7</v>
      </c>
      <c r="G3" s="15" t="s">
        <v>8</v>
      </c>
      <c r="H3" s="15" t="s">
        <v>9</v>
      </c>
      <c r="I3" s="17" t="s">
        <v>10</v>
      </c>
      <c r="J3" s="18" t="s">
        <v>11</v>
      </c>
    </row>
    <row r="4" ht="409" customHeight="1" spans="1:10">
      <c r="A4" s="19" t="s">
        <v>12</v>
      </c>
      <c r="B4" s="20" t="s">
        <v>13</v>
      </c>
      <c r="C4" s="21" t="s">
        <v>14</v>
      </c>
      <c r="D4" s="22" t="s">
        <v>15</v>
      </c>
      <c r="E4" s="23" t="s">
        <v>16</v>
      </c>
      <c r="F4" s="24">
        <v>1</v>
      </c>
      <c r="G4" s="25" t="s">
        <v>17</v>
      </c>
      <c r="H4" s="24">
        <v>13000</v>
      </c>
      <c r="I4" s="24">
        <v>13000</v>
      </c>
      <c r="J4" s="26" t="str">
        <f>_xlfn.DISPIMG("ID_BF76732CA3D140F9B944AB1D3F408980",1)</f>
        <v>=DISPIMG("ID_BF76732CA3D140F9B944AB1D3F408980",1)</v>
      </c>
    </row>
    <row r="5" ht="409.5" spans="1:10">
      <c r="A5" s="19" t="s">
        <v>12</v>
      </c>
      <c r="B5" s="20" t="s">
        <v>18</v>
      </c>
      <c r="C5" s="21" t="s">
        <v>19</v>
      </c>
      <c r="D5" s="22" t="s">
        <v>15</v>
      </c>
      <c r="E5" s="23" t="s">
        <v>20</v>
      </c>
      <c r="F5" s="24">
        <v>1</v>
      </c>
      <c r="G5" s="25" t="s">
        <v>21</v>
      </c>
      <c r="H5" s="24">
        <v>36800</v>
      </c>
      <c r="I5" s="24">
        <v>36800</v>
      </c>
      <c r="J5" s="26" t="str">
        <f>_xlfn.DISPIMG("ID_64039525FE734E889C0D975C062B3D19",1)</f>
        <v>=DISPIMG("ID_64039525FE734E889C0D975C062B3D19",1)</v>
      </c>
    </row>
    <row r="6" ht="409.5" spans="1:10">
      <c r="A6" s="19" t="s">
        <v>12</v>
      </c>
      <c r="B6" s="20" t="s">
        <v>22</v>
      </c>
      <c r="C6" s="21" t="s">
        <v>23</v>
      </c>
      <c r="D6" s="22" t="s">
        <v>24</v>
      </c>
      <c r="E6" s="23" t="s">
        <v>25</v>
      </c>
      <c r="F6" s="24">
        <v>1</v>
      </c>
      <c r="G6" s="25" t="s">
        <v>21</v>
      </c>
      <c r="H6" s="24">
        <v>25800</v>
      </c>
      <c r="I6" s="24">
        <v>25800</v>
      </c>
      <c r="J6" s="26" t="str">
        <f>_xlfn.DISPIMG("ID_D7FBA04E26BB487E937199FCD0B03004",1)</f>
        <v>=DISPIMG("ID_D7FBA04E26BB487E937199FCD0B03004",1)</v>
      </c>
    </row>
    <row r="7" ht="69" customHeight="1" spans="1:10">
      <c r="A7" s="19" t="s">
        <v>12</v>
      </c>
      <c r="B7" s="20" t="s">
        <v>26</v>
      </c>
      <c r="C7" s="21" t="s">
        <v>27</v>
      </c>
      <c r="D7" s="22"/>
      <c r="E7" s="23" t="s">
        <v>28</v>
      </c>
      <c r="F7" s="24">
        <v>4</v>
      </c>
      <c r="G7" s="24" t="s">
        <v>21</v>
      </c>
      <c r="H7" s="24">
        <v>1800</v>
      </c>
      <c r="I7" s="27">
        <f>F7*H7</f>
        <v>7200</v>
      </c>
      <c r="J7" s="26" t="str">
        <f>_xlfn.DISPIMG("ID_66784DBCF8E34C6FB2D70434C89D3FA7",1)</f>
        <v>=DISPIMG("ID_66784DBCF8E34C6FB2D70434C89D3FA7",1)</v>
      </c>
    </row>
    <row r="8" ht="346" customHeight="1" spans="1:10">
      <c r="A8" s="19" t="s">
        <v>12</v>
      </c>
      <c r="B8" s="20" t="s">
        <v>29</v>
      </c>
      <c r="C8" s="21" t="s">
        <v>30</v>
      </c>
      <c r="D8" s="22"/>
      <c r="E8" s="23" t="s">
        <v>31</v>
      </c>
      <c r="F8" s="24">
        <v>2</v>
      </c>
      <c r="G8" s="24" t="s">
        <v>17</v>
      </c>
      <c r="H8" s="24">
        <v>2000</v>
      </c>
      <c r="I8" s="24">
        <v>4000</v>
      </c>
      <c r="J8" s="26" t="str">
        <f>_xlfn.DISPIMG("ID_D1304D78AC1F4DB6AF4EBC5E9175AE76",1)</f>
        <v>=DISPIMG("ID_D1304D78AC1F4DB6AF4EBC5E9175AE76",1)</v>
      </c>
    </row>
    <row r="9" ht="193" customHeight="1" spans="1:10">
      <c r="A9" s="19" t="s">
        <v>12</v>
      </c>
      <c r="B9" s="20" t="s">
        <v>32</v>
      </c>
      <c r="C9" s="21" t="s">
        <v>33</v>
      </c>
      <c r="D9" s="22"/>
      <c r="E9" s="23" t="s">
        <v>34</v>
      </c>
      <c r="F9" s="24">
        <v>10</v>
      </c>
      <c r="G9" s="24" t="s">
        <v>35</v>
      </c>
      <c r="H9" s="24">
        <v>459</v>
      </c>
      <c r="I9" s="24">
        <v>4590</v>
      </c>
      <c r="J9" s="28" t="str">
        <f>_xlfn.DISPIMG("ID_95AAD51EF3894D058B97F85F4A419C51",1)</f>
        <v>=DISPIMG("ID_95AAD51EF3894D058B97F85F4A419C51",1)</v>
      </c>
    </row>
    <row r="10" spans="1:10">
      <c r="I10" s="3">
        <f>SUM(I4:I9)</f>
        <v>91390</v>
      </c>
    </row>
  </sheetData>
  <mergeCells count="2">
    <mergeCell ref="A1:J1"/>
    <mergeCell ref="A2:J2"/>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51232</dc:creator>
  <cp:lastModifiedBy>杨洋</cp:lastModifiedBy>
  <dcterms:created xsi:type="dcterms:W3CDTF">2026-04-01T02:32:00Z</dcterms:created>
  <dcterms:modified xsi:type="dcterms:W3CDTF">2026-04-01T02:40:53Z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A261965C692648C888A426F2C81B18A0_11</vt:lpwstr>
  </property>
  <property fmtid="{D5CDD505-2E9C-101B-9397-08002B2CF9AE}" pid="3" name="KSOProductBuildVer">
    <vt:lpwstr>2052-12.1.0.25225</vt:lpwstr>
  </property>
  <property fmtid="{D5CDD505-2E9C-101B-9397-08002B2CF9AE}" pid="4" name="CalculationRule">
    <vt:i4>1</vt:i4>
  </property>
</Properties>
</file>